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definedNames>
    <definedName function="false" hidden="false" localSheetId="0" name="_xlnm.Print_Area" vbProcedure="false">Feuil1!$A$1:$D$209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<sst xmlns="http://schemas.openxmlformats.org/spreadsheetml/2006/main" count="207" uniqueCount="41">
  <si>
    <t xml:space="preserve">Résultats élections professionnelles 2022</t>
  </si>
  <si>
    <t xml:space="preserve">Scrutin : CSA de proximité de l'académie de Nancy-Metz</t>
  </si>
  <si>
    <t xml:space="preserve">Organisations syndicales </t>
  </si>
  <si>
    <t xml:space="preserve">Voix</t>
  </si>
  <si>
    <t xml:space="preserve">Pourcentage</t>
  </si>
  <si>
    <t xml:space="preserve">Sièges</t>
  </si>
  <si>
    <t xml:space="preserve">SNE</t>
  </si>
  <si>
    <t xml:space="preserve">SGEN-CFDT</t>
  </si>
  <si>
    <t xml:space="preserve">SNALC</t>
  </si>
  <si>
    <t xml:space="preserve">CGT</t>
  </si>
  <si>
    <t xml:space="preserve">UNSA</t>
  </si>
  <si>
    <t xml:space="preserve">SUD</t>
  </si>
  <si>
    <t xml:space="preserve">Action et démocratie</t>
  </si>
  <si>
    <t xml:space="preserve">FO</t>
  </si>
  <si>
    <t xml:space="preserve">FSU</t>
  </si>
  <si>
    <t xml:space="preserve">SNCL-SIES-SAGES</t>
  </si>
  <si>
    <t xml:space="preserve">Scrutin : CAPA des enseignants du 2nd degré, CPE et PSY</t>
  </si>
  <si>
    <t xml:space="preserve">Scrutin : CAPA des personnels de direction</t>
  </si>
  <si>
    <t xml:space="preserve">Scrutin : CAPA des AAE</t>
  </si>
  <si>
    <t xml:space="preserve">Scrutin : CAPA des SAENES et TEN</t>
  </si>
  <si>
    <t xml:space="preserve">Scrutin : CAPA des ADJAENES et ATEE</t>
  </si>
  <si>
    <t xml:space="preserve">Scrutin : CAPA des ATRF</t>
  </si>
  <si>
    <t xml:space="preserve">Scrutin : CAPA des INFENES, CTSS at ASSAE</t>
  </si>
  <si>
    <t xml:space="preserve">Scrutin : CAPD des instituteurs et professeurs des écoles de la Meurthe-et-Moselle (54)</t>
  </si>
  <si>
    <t xml:space="preserve">Scrutin : CAPD des instituteurs et professeurs des écoles de la Meuse (55)</t>
  </si>
  <si>
    <t xml:space="preserve">Scrutin : CAPD des instituteurs et professeurs des écoles de la Moselle (57)</t>
  </si>
  <si>
    <t xml:space="preserve">Scrutin : CAPD des instituteurs et professeurs des écoles des Vosges (88)</t>
  </si>
  <si>
    <t xml:space="preserve">Scrutin : CCP des directeurs adjoints de SEGPA</t>
  </si>
  <si>
    <t xml:space="preserve">Scrutin : CCSA des directeurs d'établissements spécialisés</t>
  </si>
  <si>
    <t xml:space="preserve">Carence des candidats</t>
  </si>
  <si>
    <t xml:space="preserve">Scrutin : CCP des contractuels ENS, EDU et PSY</t>
  </si>
  <si>
    <t xml:space="preserve">STC</t>
  </si>
  <si>
    <t xml:space="preserve">SNAPEN</t>
  </si>
  <si>
    <t xml:space="preserve">CFTC</t>
  </si>
  <si>
    <t xml:space="preserve">Scrutin : CCP des contractuels SURV et ACC</t>
  </si>
  <si>
    <t xml:space="preserve">Scrutin : CCP des contractuels ATPSS</t>
  </si>
  <si>
    <t xml:space="preserve">Scrutin : CCMA</t>
  </si>
  <si>
    <t xml:space="preserve">SPELC</t>
  </si>
  <si>
    <t xml:space="preserve">FEP-CFDT</t>
  </si>
  <si>
    <t xml:space="preserve">Scrutin : CCMI</t>
  </si>
  <si>
    <t xml:space="preserve">CFDT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</si>
</sst>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\ %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0"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  <dxf>
      <font>
        <color rgb="FFFFCCFF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1386720</xdr:colOff>
      <xdr:row>1</xdr:row>
      <xdr:rowOff>37800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1386720" cy="961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9"/>
  <sheetViews>
    <sheetView showFormulas="false" showGridLines="true" showRowColHeaders="true" showZeros="true" rightToLeft="false" tabSelected="true" showOutlineSymbols="true" defaultGridColor="true" view="normal" topLeftCell="A91" colorId="64" zoomScale="100" zoomScaleNormal="100" zoomScalePageLayoutView="100" workbookViewId="0">
      <selection pane="topLeft" activeCell="G110" activeCellId="0" sqref="G110"/>
    </sheetView>
  </sheetViews>
  <sheetFormatPr defaultColWidth="10.6796875" defaultRowHeight="15" zeroHeight="false" outlineLevelRow="0" outlineLevelCol="0"/>
  <cols>
    <col collapsed="false" customWidth="true" hidden="false" outlineLevel="0" max="1" min="1" style="0" width="39.71"/>
    <col collapsed="false" customWidth="true" hidden="false" outlineLevel="0" max="2" min="2" style="0" width="16.29"/>
    <col collapsed="false" customWidth="true" hidden="false" outlineLevel="0" max="3" min="3" style="0" width="17.86"/>
    <col collapsed="false" customWidth="true" hidden="false" outlineLevel="0" max="4" min="4" style="0" width="15"/>
  </cols>
  <sheetData>
    <row r="1" customFormat="false" ht="72.75" hidden="false" customHeight="true" outlineLevel="0" collapsed="false">
      <c r="B1" s="1" t="s">
        <v>0</v>
      </c>
      <c r="C1" s="1"/>
      <c r="D1" s="1"/>
    </row>
    <row r="4" customFormat="false" ht="15" hidden="false" customHeight="false" outlineLevel="0" collapsed="false">
      <c r="A4" s="2" t="s">
        <v>1</v>
      </c>
    </row>
    <row r="6" customFormat="false" ht="15" hidden="false" customHeight="false" outlineLevel="0" collapsed="false">
      <c r="A6" s="3" t="s">
        <v>2</v>
      </c>
      <c r="B6" s="4" t="s">
        <v>3</v>
      </c>
      <c r="C6" s="4" t="s">
        <v>4</v>
      </c>
      <c r="D6" s="4" t="s">
        <v>5</v>
      </c>
    </row>
    <row r="7" customFormat="false" ht="18.75" hidden="false" customHeight="false" outlineLevel="0" collapsed="false">
      <c r="A7" s="5" t="s">
        <v>6</v>
      </c>
      <c r="B7" s="6" t="n">
        <v>356</v>
      </c>
      <c r="C7" s="7" t="n">
        <f aca="false">B7/14971</f>
        <v>0.0237793066595418</v>
      </c>
      <c r="D7" s="6" t="n">
        <v>0</v>
      </c>
    </row>
    <row r="8" customFormat="false" ht="18.75" hidden="false" customHeight="false" outlineLevel="0" collapsed="false">
      <c r="A8" s="5" t="s">
        <v>7</v>
      </c>
      <c r="B8" s="6" t="n">
        <v>1489</v>
      </c>
      <c r="C8" s="7" t="n">
        <f aca="false">B8/14971</f>
        <v>0.0994589539776902</v>
      </c>
      <c r="D8" s="6" t="n">
        <v>1</v>
      </c>
    </row>
    <row r="9" customFormat="false" ht="18.75" hidden="false" customHeight="false" outlineLevel="0" collapsed="false">
      <c r="A9" s="5" t="s">
        <v>8</v>
      </c>
      <c r="B9" s="6" t="n">
        <v>554</v>
      </c>
      <c r="C9" s="7" t="n">
        <f aca="false">B9/14971</f>
        <v>0.0370048760937813</v>
      </c>
      <c r="D9" s="6" t="n">
        <v>0</v>
      </c>
    </row>
    <row r="10" customFormat="false" ht="18.75" hidden="false" customHeight="false" outlineLevel="0" collapsed="false">
      <c r="A10" s="5" t="s">
        <v>9</v>
      </c>
      <c r="B10" s="6" t="n">
        <v>670</v>
      </c>
      <c r="C10" s="7" t="n">
        <f aca="false">B10/14971</f>
        <v>0.0447531894996994</v>
      </c>
      <c r="D10" s="6" t="n">
        <v>0</v>
      </c>
    </row>
    <row r="11" customFormat="false" ht="18.75" hidden="false" customHeight="false" outlineLevel="0" collapsed="false">
      <c r="A11" s="5" t="s">
        <v>10</v>
      </c>
      <c r="B11" s="6" t="n">
        <v>3163</v>
      </c>
      <c r="C11" s="7" t="n">
        <f aca="false">B11/14971</f>
        <v>0.211275131921715</v>
      </c>
      <c r="D11" s="6" t="n">
        <v>3</v>
      </c>
    </row>
    <row r="12" customFormat="false" ht="18.75" hidden="false" customHeight="false" outlineLevel="0" collapsed="false">
      <c r="A12" s="5" t="s">
        <v>11</v>
      </c>
      <c r="B12" s="6" t="n">
        <v>556</v>
      </c>
      <c r="C12" s="7" t="n">
        <f aca="false">B12/14971</f>
        <v>0.0371384677042282</v>
      </c>
      <c r="D12" s="6" t="n">
        <v>0</v>
      </c>
    </row>
    <row r="13" customFormat="false" ht="18.75" hidden="false" customHeight="false" outlineLevel="0" collapsed="false">
      <c r="A13" s="5" t="s">
        <v>12</v>
      </c>
      <c r="B13" s="6" t="n">
        <v>142</v>
      </c>
      <c r="C13" s="7" t="n">
        <f aca="false">B13/14971</f>
        <v>0.00948500434172734</v>
      </c>
      <c r="D13" s="6" t="n">
        <v>0</v>
      </c>
    </row>
    <row r="14" customFormat="false" ht="18.75" hidden="false" customHeight="false" outlineLevel="0" collapsed="false">
      <c r="A14" s="5" t="s">
        <v>13</v>
      </c>
      <c r="B14" s="6" t="n">
        <v>2912</v>
      </c>
      <c r="C14" s="7" t="n">
        <f aca="false">B14/14971</f>
        <v>0.194509384810634</v>
      </c>
      <c r="D14" s="6" t="n">
        <v>2</v>
      </c>
    </row>
    <row r="15" customFormat="false" ht="18.75" hidden="false" customHeight="false" outlineLevel="0" collapsed="false">
      <c r="A15" s="5" t="s">
        <v>14</v>
      </c>
      <c r="B15" s="6" t="n">
        <v>5068</v>
      </c>
      <c r="C15" s="7" t="n">
        <f aca="false">B15/14971</f>
        <v>0.338521140872353</v>
      </c>
      <c r="D15" s="6" t="n">
        <v>4</v>
      </c>
    </row>
    <row r="16" customFormat="false" ht="18.75" hidden="false" customHeight="false" outlineLevel="0" collapsed="false">
      <c r="A16" s="5" t="s">
        <v>15</v>
      </c>
      <c r="B16" s="6" t="n">
        <v>61</v>
      </c>
      <c r="C16" s="7" t="n">
        <f aca="false">B16/14971</f>
        <v>0.00407454411862935</v>
      </c>
      <c r="D16" s="6" t="n">
        <v>0</v>
      </c>
    </row>
    <row r="19" customFormat="false" ht="15" hidden="false" customHeight="false" outlineLevel="0" collapsed="false">
      <c r="A19" s="2" t="s">
        <v>16</v>
      </c>
    </row>
    <row r="21" customFormat="false" ht="15" hidden="false" customHeight="false" outlineLevel="0" collapsed="false">
      <c r="A21" s="3" t="s">
        <v>2</v>
      </c>
      <c r="B21" s="4" t="s">
        <v>3</v>
      </c>
      <c r="C21" s="4" t="s">
        <v>4</v>
      </c>
      <c r="D21" s="4" t="s">
        <v>5</v>
      </c>
    </row>
    <row r="22" customFormat="false" ht="18.75" hidden="false" customHeight="false" outlineLevel="0" collapsed="false">
      <c r="A22" s="5" t="s">
        <v>13</v>
      </c>
      <c r="B22" s="6" t="n">
        <v>1849</v>
      </c>
      <c r="C22" s="7" t="n">
        <f aca="false">B22/6017</f>
        <v>0.307295994681735</v>
      </c>
      <c r="D22" s="6" t="n">
        <v>7</v>
      </c>
    </row>
    <row r="23" customFormat="false" ht="18.75" hidden="false" customHeight="false" outlineLevel="0" collapsed="false">
      <c r="A23" s="5" t="s">
        <v>8</v>
      </c>
      <c r="B23" s="6" t="n">
        <v>481</v>
      </c>
      <c r="C23" s="7" t="n">
        <f aca="false">B23/6017</f>
        <v>0.0799401695196942</v>
      </c>
      <c r="D23" s="6" t="n">
        <v>1</v>
      </c>
    </row>
    <row r="24" customFormat="false" ht="18.75" hidden="false" customHeight="false" outlineLevel="0" collapsed="false">
      <c r="A24" s="5" t="s">
        <v>7</v>
      </c>
      <c r="B24" s="6" t="n">
        <v>705</v>
      </c>
      <c r="C24" s="7" t="n">
        <f aca="false">B24/6017</f>
        <v>0.117168023932192</v>
      </c>
      <c r="D24" s="6" t="n">
        <v>2</v>
      </c>
    </row>
    <row r="25" customFormat="false" ht="18.75" hidden="false" customHeight="false" outlineLevel="0" collapsed="false">
      <c r="A25" s="5" t="s">
        <v>14</v>
      </c>
      <c r="B25" s="6" t="n">
        <v>1859</v>
      </c>
      <c r="C25" s="7" t="n">
        <f aca="false">B25/6017</f>
        <v>0.308957952468007</v>
      </c>
      <c r="D25" s="6" t="n">
        <v>7</v>
      </c>
    </row>
    <row r="26" customFormat="false" ht="18.75" hidden="false" customHeight="false" outlineLevel="0" collapsed="false">
      <c r="A26" s="5" t="s">
        <v>10</v>
      </c>
      <c r="B26" s="6" t="n">
        <v>516</v>
      </c>
      <c r="C26" s="7" t="n">
        <f aca="false">B26/6017</f>
        <v>0.085757021771647</v>
      </c>
      <c r="D26" s="6" t="n">
        <v>1</v>
      </c>
    </row>
    <row r="27" customFormat="false" ht="18.75" hidden="false" customHeight="false" outlineLevel="0" collapsed="false">
      <c r="A27" s="5" t="s">
        <v>11</v>
      </c>
      <c r="B27" s="6" t="n">
        <v>257</v>
      </c>
      <c r="C27" s="7" t="n">
        <f aca="false">B27/6017</f>
        <v>0.0427123151071963</v>
      </c>
      <c r="D27" s="6" t="n">
        <v>0</v>
      </c>
    </row>
    <row r="28" customFormat="false" ht="18.75" hidden="false" customHeight="false" outlineLevel="0" collapsed="false">
      <c r="A28" s="5" t="s">
        <v>9</v>
      </c>
      <c r="B28" s="6" t="n">
        <v>350</v>
      </c>
      <c r="C28" s="7" t="n">
        <f aca="false">B28/6017</f>
        <v>0.058168522519528</v>
      </c>
      <c r="D28" s="6" t="n">
        <v>1</v>
      </c>
    </row>
    <row r="31" customFormat="false" ht="15" hidden="false" customHeight="false" outlineLevel="0" collapsed="false">
      <c r="A31" s="2" t="s">
        <v>17</v>
      </c>
    </row>
    <row r="33" customFormat="false" ht="15" hidden="false" customHeight="false" outlineLevel="0" collapsed="false">
      <c r="A33" s="3" t="s">
        <v>2</v>
      </c>
      <c r="B33" s="4" t="s">
        <v>3</v>
      </c>
      <c r="C33" s="4" t="s">
        <v>4</v>
      </c>
      <c r="D33" s="4" t="s">
        <v>5</v>
      </c>
    </row>
    <row r="34" customFormat="false" ht="18.75" hidden="false" customHeight="false" outlineLevel="0" collapsed="false">
      <c r="A34" s="5" t="s">
        <v>7</v>
      </c>
      <c r="B34" s="6" t="n">
        <v>56</v>
      </c>
      <c r="C34" s="7" t="n">
        <f aca="false">B34/352</f>
        <v>0.159090909090909</v>
      </c>
      <c r="D34" s="6" t="n">
        <v>0</v>
      </c>
    </row>
    <row r="35" customFormat="false" ht="18.75" hidden="false" customHeight="false" outlineLevel="0" collapsed="false">
      <c r="A35" s="5" t="s">
        <v>13</v>
      </c>
      <c r="B35" s="6" t="n">
        <v>44</v>
      </c>
      <c r="C35" s="7" t="n">
        <f aca="false">B35/352</f>
        <v>0.125</v>
      </c>
      <c r="D35" s="6" t="n">
        <v>0</v>
      </c>
    </row>
    <row r="36" customFormat="false" ht="18.75" hidden="false" customHeight="false" outlineLevel="0" collapsed="false">
      <c r="A36" s="5" t="s">
        <v>10</v>
      </c>
      <c r="B36" s="6" t="n">
        <v>252</v>
      </c>
      <c r="C36" s="7" t="n">
        <f aca="false">B36/352</f>
        <v>0.715909090909091</v>
      </c>
      <c r="D36" s="6" t="n">
        <v>2</v>
      </c>
    </row>
    <row r="39" customFormat="false" ht="15" hidden="false" customHeight="false" outlineLevel="0" collapsed="false">
      <c r="A39" s="2" t="s">
        <v>18</v>
      </c>
    </row>
    <row r="41" customFormat="false" ht="15" hidden="false" customHeight="false" outlineLevel="0" collapsed="false">
      <c r="A41" s="3" t="s">
        <v>2</v>
      </c>
      <c r="B41" s="4" t="s">
        <v>3</v>
      </c>
      <c r="C41" s="4" t="s">
        <v>4</v>
      </c>
      <c r="D41" s="4" t="s">
        <v>5</v>
      </c>
    </row>
    <row r="42" customFormat="false" ht="18.75" hidden="false" customHeight="false" outlineLevel="0" collapsed="false">
      <c r="A42" s="5" t="s">
        <v>13</v>
      </c>
      <c r="B42" s="6" t="n">
        <v>14</v>
      </c>
      <c r="C42" s="7" t="n">
        <f aca="false">B42/211</f>
        <v>0.0663507109004739</v>
      </c>
      <c r="D42" s="6" t="n">
        <v>0</v>
      </c>
    </row>
    <row r="43" customFormat="false" ht="18.75" hidden="false" customHeight="false" outlineLevel="0" collapsed="false">
      <c r="A43" s="5" t="s">
        <v>14</v>
      </c>
      <c r="B43" s="6" t="n">
        <v>44</v>
      </c>
      <c r="C43" s="7" t="n">
        <f aca="false">B43/211</f>
        <v>0.208530805687204</v>
      </c>
      <c r="D43" s="6" t="n">
        <v>0</v>
      </c>
    </row>
    <row r="44" customFormat="false" ht="18.75" hidden="false" customHeight="false" outlineLevel="0" collapsed="false">
      <c r="A44" s="5" t="s">
        <v>10</v>
      </c>
      <c r="B44" s="6" t="n">
        <v>153</v>
      </c>
      <c r="C44" s="7" t="n">
        <f aca="false">B44/211</f>
        <v>0.725118483412322</v>
      </c>
      <c r="D44" s="6" t="n">
        <v>2</v>
      </c>
    </row>
    <row r="47" customFormat="false" ht="15" hidden="false" customHeight="false" outlineLevel="0" collapsed="false">
      <c r="A47" s="2" t="s">
        <v>19</v>
      </c>
    </row>
    <row r="49" customFormat="false" ht="15" hidden="false" customHeight="false" outlineLevel="0" collapsed="false">
      <c r="A49" s="3" t="s">
        <v>2</v>
      </c>
      <c r="B49" s="4" t="s">
        <v>3</v>
      </c>
      <c r="C49" s="4" t="s">
        <v>4</v>
      </c>
      <c r="D49" s="4" t="s">
        <v>5</v>
      </c>
    </row>
    <row r="50" customFormat="false" ht="18.75" hidden="false" customHeight="false" outlineLevel="0" collapsed="false">
      <c r="A50" s="5" t="s">
        <v>10</v>
      </c>
      <c r="B50" s="6" t="n">
        <v>139</v>
      </c>
      <c r="C50" s="7" t="n">
        <f aca="false">B50/326</f>
        <v>0.42638036809816</v>
      </c>
      <c r="D50" s="6" t="n">
        <v>1</v>
      </c>
    </row>
    <row r="51" customFormat="false" ht="18.75" hidden="false" customHeight="false" outlineLevel="0" collapsed="false">
      <c r="A51" s="5" t="s">
        <v>7</v>
      </c>
      <c r="B51" s="6" t="n">
        <v>32</v>
      </c>
      <c r="C51" s="7" t="n">
        <f aca="false">B51/326</f>
        <v>0.098159509202454</v>
      </c>
      <c r="D51" s="6" t="n">
        <v>0</v>
      </c>
    </row>
    <row r="52" customFormat="false" ht="18.75" hidden="false" customHeight="false" outlineLevel="0" collapsed="false">
      <c r="A52" s="5" t="s">
        <v>13</v>
      </c>
      <c r="B52" s="6" t="n">
        <v>18</v>
      </c>
      <c r="C52" s="7" t="n">
        <f aca="false">B52/326</f>
        <v>0.0552147239263804</v>
      </c>
      <c r="D52" s="6" t="n">
        <v>0</v>
      </c>
    </row>
    <row r="53" customFormat="false" ht="18.75" hidden="false" customHeight="false" outlineLevel="0" collapsed="false">
      <c r="A53" s="5" t="s">
        <v>9</v>
      </c>
      <c r="B53" s="6" t="n">
        <v>19</v>
      </c>
      <c r="C53" s="7" t="n">
        <f aca="false">B53/326</f>
        <v>0.0582822085889571</v>
      </c>
      <c r="D53" s="6" t="n">
        <v>0</v>
      </c>
    </row>
    <row r="54" customFormat="false" ht="18.75" hidden="false" customHeight="false" outlineLevel="0" collapsed="false">
      <c r="A54" s="5" t="s">
        <v>11</v>
      </c>
      <c r="B54" s="6" t="n">
        <v>24</v>
      </c>
      <c r="C54" s="7" t="n">
        <f aca="false">B54/326</f>
        <v>0.0736196319018405</v>
      </c>
      <c r="D54" s="6" t="n">
        <v>0</v>
      </c>
    </row>
    <row r="55" customFormat="false" ht="18.75" hidden="false" customHeight="false" outlineLevel="0" collapsed="false">
      <c r="A55" s="5" t="s">
        <v>14</v>
      </c>
      <c r="B55" s="6" t="n">
        <v>94</v>
      </c>
      <c r="C55" s="7" t="n">
        <f aca="false">B55/326</f>
        <v>0.288343558282209</v>
      </c>
      <c r="D55" s="6" t="n">
        <v>1</v>
      </c>
    </row>
    <row r="58" customFormat="false" ht="15" hidden="false" customHeight="false" outlineLevel="0" collapsed="false">
      <c r="A58" s="2" t="s">
        <v>20</v>
      </c>
    </row>
    <row r="60" customFormat="false" ht="15" hidden="false" customHeight="false" outlineLevel="0" collapsed="false">
      <c r="A60" s="3" t="s">
        <v>2</v>
      </c>
      <c r="B60" s="4" t="s">
        <v>3</v>
      </c>
      <c r="C60" s="4" t="s">
        <v>4</v>
      </c>
      <c r="D60" s="4" t="s">
        <v>5</v>
      </c>
    </row>
    <row r="61" customFormat="false" ht="18.75" hidden="false" customHeight="false" outlineLevel="0" collapsed="false">
      <c r="A61" s="5" t="s">
        <v>10</v>
      </c>
      <c r="B61" s="6" t="n">
        <v>167</v>
      </c>
      <c r="C61" s="7" t="n">
        <f aca="false">B61/443</f>
        <v>0.376975169300226</v>
      </c>
      <c r="D61" s="6" t="n">
        <v>2</v>
      </c>
    </row>
    <row r="62" customFormat="false" ht="18.75" hidden="false" customHeight="false" outlineLevel="0" collapsed="false">
      <c r="A62" s="5" t="s">
        <v>11</v>
      </c>
      <c r="B62" s="6" t="n">
        <v>28</v>
      </c>
      <c r="C62" s="7" t="n">
        <f aca="false">B62/443</f>
        <v>0.0632054176072235</v>
      </c>
      <c r="D62" s="6" t="n">
        <v>0</v>
      </c>
    </row>
    <row r="63" customFormat="false" ht="18.75" hidden="false" customHeight="false" outlineLevel="0" collapsed="false">
      <c r="A63" s="5" t="s">
        <v>9</v>
      </c>
      <c r="B63" s="6" t="n">
        <v>47</v>
      </c>
      <c r="C63" s="7" t="n">
        <f aca="false">B63/443</f>
        <v>0.106094808126411</v>
      </c>
      <c r="D63" s="6" t="n">
        <v>0</v>
      </c>
    </row>
    <row r="64" customFormat="false" ht="18.75" hidden="false" customHeight="false" outlineLevel="0" collapsed="false">
      <c r="A64" s="5" t="s">
        <v>13</v>
      </c>
      <c r="B64" s="6" t="n">
        <v>47</v>
      </c>
      <c r="C64" s="7" t="n">
        <f aca="false">B64/443</f>
        <v>0.106094808126411</v>
      </c>
      <c r="D64" s="6" t="n">
        <v>0</v>
      </c>
    </row>
    <row r="65" customFormat="false" ht="18.75" hidden="false" customHeight="false" outlineLevel="0" collapsed="false">
      <c r="A65" s="5" t="s">
        <v>14</v>
      </c>
      <c r="B65" s="6" t="n">
        <v>154</v>
      </c>
      <c r="C65" s="7" t="n">
        <f aca="false">B65/443</f>
        <v>0.347629796839729</v>
      </c>
      <c r="D65" s="6" t="n">
        <v>2</v>
      </c>
    </row>
    <row r="68" customFormat="false" ht="15" hidden="false" customHeight="false" outlineLevel="0" collapsed="false">
      <c r="A68" s="2" t="s">
        <v>21</v>
      </c>
    </row>
    <row r="70" customFormat="false" ht="15" hidden="false" customHeight="false" outlineLevel="0" collapsed="false">
      <c r="A70" s="3" t="s">
        <v>2</v>
      </c>
      <c r="B70" s="4" t="s">
        <v>3</v>
      </c>
      <c r="C70" s="4" t="s">
        <v>4</v>
      </c>
      <c r="D70" s="4" t="s">
        <v>5</v>
      </c>
    </row>
    <row r="71" customFormat="false" ht="18.75" hidden="false" customHeight="false" outlineLevel="0" collapsed="false">
      <c r="A71" s="5" t="s">
        <v>13</v>
      </c>
      <c r="B71" s="6" t="n">
        <v>12</v>
      </c>
      <c r="C71" s="7" t="n">
        <f aca="false">B71/170</f>
        <v>0.0705882352941177</v>
      </c>
      <c r="D71" s="6" t="n">
        <v>0</v>
      </c>
    </row>
    <row r="72" customFormat="false" ht="18.75" hidden="false" customHeight="false" outlineLevel="0" collapsed="false">
      <c r="A72" s="5" t="s">
        <v>9</v>
      </c>
      <c r="B72" s="6" t="n">
        <v>31</v>
      </c>
      <c r="C72" s="7" t="n">
        <f aca="false">B72/170</f>
        <v>0.182352941176471</v>
      </c>
      <c r="D72" s="6" t="n">
        <v>0</v>
      </c>
    </row>
    <row r="73" customFormat="false" ht="18.75" hidden="false" customHeight="false" outlineLevel="0" collapsed="false">
      <c r="A73" s="5" t="s">
        <v>14</v>
      </c>
      <c r="B73" s="6" t="n">
        <v>24</v>
      </c>
      <c r="C73" s="7" t="n">
        <f aca="false">B73/170</f>
        <v>0.141176470588235</v>
      </c>
      <c r="D73" s="6" t="n">
        <v>0</v>
      </c>
    </row>
    <row r="74" customFormat="false" ht="18.75" hidden="false" customHeight="false" outlineLevel="0" collapsed="false">
      <c r="A74" s="5" t="s">
        <v>10</v>
      </c>
      <c r="B74" s="6" t="n">
        <v>103</v>
      </c>
      <c r="C74" s="7" t="n">
        <f aca="false">B74/170</f>
        <v>0.605882352941176</v>
      </c>
      <c r="D74" s="6" t="n">
        <v>2</v>
      </c>
    </row>
    <row r="77" customFormat="false" ht="15" hidden="false" customHeight="false" outlineLevel="0" collapsed="false">
      <c r="A77" s="2" t="s">
        <v>22</v>
      </c>
    </row>
    <row r="79" customFormat="false" ht="15" hidden="false" customHeight="false" outlineLevel="0" collapsed="false">
      <c r="A79" s="3" t="s">
        <v>2</v>
      </c>
      <c r="B79" s="4" t="s">
        <v>3</v>
      </c>
      <c r="C79" s="4" t="s">
        <v>4</v>
      </c>
      <c r="D79" s="4" t="s">
        <v>5</v>
      </c>
    </row>
    <row r="80" customFormat="false" ht="18.75" hidden="false" customHeight="false" outlineLevel="0" collapsed="false">
      <c r="A80" s="5" t="s">
        <v>7</v>
      </c>
      <c r="B80" s="6" t="n">
        <v>26</v>
      </c>
      <c r="C80" s="7" t="n">
        <f aca="false">B80/260</f>
        <v>0.1</v>
      </c>
      <c r="D80" s="6" t="n">
        <v>0</v>
      </c>
    </row>
    <row r="81" customFormat="false" ht="18.75" hidden="false" customHeight="false" outlineLevel="0" collapsed="false">
      <c r="A81" s="5" t="s">
        <v>13</v>
      </c>
      <c r="B81" s="6" t="n">
        <v>11</v>
      </c>
      <c r="C81" s="7" t="n">
        <f aca="false">B81/260</f>
        <v>0.0423076923076923</v>
      </c>
      <c r="D81" s="6" t="n">
        <v>0</v>
      </c>
    </row>
    <row r="82" customFormat="false" ht="18.75" hidden="false" customHeight="false" outlineLevel="0" collapsed="false">
      <c r="A82" s="5" t="s">
        <v>10</v>
      </c>
      <c r="B82" s="6" t="n">
        <v>65</v>
      </c>
      <c r="C82" s="7" t="n">
        <f aca="false">B82/260</f>
        <v>0.25</v>
      </c>
      <c r="D82" s="6" t="n">
        <v>0</v>
      </c>
    </row>
    <row r="83" customFormat="false" ht="18.75" hidden="false" customHeight="false" outlineLevel="0" collapsed="false">
      <c r="A83" s="5" t="s">
        <v>9</v>
      </c>
      <c r="B83" s="6" t="n">
        <v>18</v>
      </c>
      <c r="C83" s="7" t="n">
        <f aca="false">B83/260</f>
        <v>0.0692307692307692</v>
      </c>
      <c r="D83" s="6" t="n">
        <v>0</v>
      </c>
    </row>
    <row r="84" customFormat="false" ht="18.75" hidden="false" customHeight="false" outlineLevel="0" collapsed="false">
      <c r="A84" s="5" t="s">
        <v>14</v>
      </c>
      <c r="B84" s="6" t="n">
        <v>140</v>
      </c>
      <c r="C84" s="7" t="n">
        <f aca="false">B84/260</f>
        <v>0.538461538461538</v>
      </c>
      <c r="D84" s="6" t="n">
        <v>2</v>
      </c>
    </row>
    <row r="87" customFormat="false" ht="15" hidden="false" customHeight="false" outlineLevel="0" collapsed="false">
      <c r="A87" s="2" t="s">
        <v>23</v>
      </c>
    </row>
    <row r="89" customFormat="false" ht="15" hidden="false" customHeight="false" outlineLevel="0" collapsed="false">
      <c r="A89" s="3" t="s">
        <v>2</v>
      </c>
      <c r="B89" s="4" t="s">
        <v>3</v>
      </c>
      <c r="C89" s="4" t="s">
        <v>4</v>
      </c>
      <c r="D89" s="4" t="s">
        <v>5</v>
      </c>
    </row>
    <row r="90" customFormat="false" ht="18.75" hidden="false" customHeight="false" outlineLevel="0" collapsed="false">
      <c r="A90" s="5" t="s">
        <v>13</v>
      </c>
      <c r="B90" s="6" t="n">
        <v>42</v>
      </c>
      <c r="C90" s="7" t="n">
        <f aca="false">B90/1925</f>
        <v>0.0218181818181818</v>
      </c>
      <c r="D90" s="6" t="n">
        <v>0</v>
      </c>
    </row>
    <row r="91" customFormat="false" ht="18.75" hidden="false" customHeight="false" outlineLevel="0" collapsed="false">
      <c r="A91" s="5" t="s">
        <v>11</v>
      </c>
      <c r="B91" s="6" t="n">
        <v>80</v>
      </c>
      <c r="C91" s="7" t="n">
        <f aca="false">B91/1925</f>
        <v>0.0415584415584416</v>
      </c>
      <c r="D91" s="6" t="n">
        <v>0</v>
      </c>
    </row>
    <row r="92" customFormat="false" ht="18.75" hidden="false" customHeight="false" outlineLevel="0" collapsed="false">
      <c r="A92" s="5" t="s">
        <v>9</v>
      </c>
      <c r="B92" s="6" t="n">
        <v>38</v>
      </c>
      <c r="C92" s="7" t="n">
        <f aca="false">B92/1925</f>
        <v>0.0197402597402597</v>
      </c>
      <c r="D92" s="6" t="n">
        <v>0</v>
      </c>
    </row>
    <row r="93" customFormat="false" ht="18.75" hidden="false" customHeight="false" outlineLevel="0" collapsed="false">
      <c r="A93" s="5" t="s">
        <v>10</v>
      </c>
      <c r="B93" s="6" t="n">
        <v>690</v>
      </c>
      <c r="C93" s="7" t="n">
        <f aca="false">B93/1925</f>
        <v>0.358441558441558</v>
      </c>
      <c r="D93" s="6" t="n">
        <v>4</v>
      </c>
    </row>
    <row r="94" customFormat="false" ht="18.75" hidden="false" customHeight="false" outlineLevel="0" collapsed="false">
      <c r="A94" s="5" t="s">
        <v>14</v>
      </c>
      <c r="B94" s="6" t="n">
        <v>874</v>
      </c>
      <c r="C94" s="7" t="n">
        <f aca="false">B94/1925</f>
        <v>0.454025974025974</v>
      </c>
      <c r="D94" s="6" t="n">
        <v>5</v>
      </c>
    </row>
    <row r="95" customFormat="false" ht="18.75" hidden="false" customHeight="false" outlineLevel="0" collapsed="false">
      <c r="A95" s="5" t="s">
        <v>7</v>
      </c>
      <c r="B95" s="6" t="n">
        <v>201</v>
      </c>
      <c r="C95" s="7" t="n">
        <f aca="false">B95/1925</f>
        <v>0.104415584415584</v>
      </c>
      <c r="D95" s="6" t="n">
        <v>1</v>
      </c>
    </row>
    <row r="99" customFormat="false" ht="13.8" hidden="false" customHeight="false" outlineLevel="0" collapsed="false">
      <c r="A99" s="2" t="s">
        <v>24</v>
      </c>
    </row>
    <row r="101" customFormat="false" ht="15" hidden="false" customHeight="false" outlineLevel="0" collapsed="false">
      <c r="A101" s="3" t="s">
        <v>2</v>
      </c>
      <c r="B101" s="4" t="s">
        <v>3</v>
      </c>
      <c r="C101" s="4" t="s">
        <v>4</v>
      </c>
      <c r="D101" s="4" t="s">
        <v>5</v>
      </c>
    </row>
    <row r="102" customFormat="false" ht="18.75" hidden="false" customHeight="false" outlineLevel="0" collapsed="false">
      <c r="A102" s="5" t="s">
        <v>14</v>
      </c>
      <c r="B102" s="6" t="n">
        <v>202</v>
      </c>
      <c r="C102" s="7" t="n">
        <f aca="false">B102/557</f>
        <v>0.362657091561939</v>
      </c>
      <c r="D102" s="6" t="n">
        <v>2</v>
      </c>
    </row>
    <row r="103" customFormat="false" ht="18.75" hidden="false" customHeight="false" outlineLevel="0" collapsed="false">
      <c r="A103" s="5" t="s">
        <v>7</v>
      </c>
      <c r="B103" s="6" t="n">
        <v>14</v>
      </c>
      <c r="C103" s="7" t="n">
        <f aca="false">B103/557</f>
        <v>0.0251346499102334</v>
      </c>
      <c r="D103" s="6" t="n">
        <v>0</v>
      </c>
    </row>
    <row r="104" customFormat="false" ht="18.75" hidden="false" customHeight="false" outlineLevel="0" collapsed="false">
      <c r="A104" s="5" t="s">
        <v>13</v>
      </c>
      <c r="B104" s="6" t="n">
        <v>22</v>
      </c>
      <c r="C104" s="7" t="n">
        <f aca="false">B104/557</f>
        <v>0.0394973070017953</v>
      </c>
      <c r="D104" s="6" t="n">
        <v>0</v>
      </c>
    </row>
    <row r="105" customFormat="false" ht="18.75" hidden="false" customHeight="false" outlineLevel="0" collapsed="false">
      <c r="A105" s="5" t="s">
        <v>10</v>
      </c>
      <c r="B105" s="6" t="n">
        <v>319</v>
      </c>
      <c r="C105" s="7" t="n">
        <f aca="false">B105/557</f>
        <v>0.572710951526032</v>
      </c>
      <c r="D105" s="6" t="n">
        <v>3</v>
      </c>
    </row>
    <row r="108" customFormat="false" ht="13.8" hidden="false" customHeight="false" outlineLevel="0" collapsed="false">
      <c r="A108" s="2" t="s">
        <v>25</v>
      </c>
    </row>
    <row r="110" customFormat="false" ht="15" hidden="false" customHeight="false" outlineLevel="0" collapsed="false">
      <c r="A110" s="3" t="s">
        <v>2</v>
      </c>
      <c r="B110" s="4" t="s">
        <v>3</v>
      </c>
      <c r="C110" s="4" t="s">
        <v>4</v>
      </c>
      <c r="D110" s="4" t="s">
        <v>5</v>
      </c>
    </row>
    <row r="111" customFormat="false" ht="18.75" hidden="false" customHeight="false" outlineLevel="0" collapsed="false">
      <c r="A111" s="5" t="s">
        <v>14</v>
      </c>
      <c r="B111" s="6" t="n">
        <v>1497</v>
      </c>
      <c r="C111" s="7" t="n">
        <f aca="false">B111/2794</f>
        <v>0.535790980672871</v>
      </c>
      <c r="D111" s="6" t="n">
        <v>6</v>
      </c>
    </row>
    <row r="112" customFormat="false" ht="18.75" hidden="false" customHeight="false" outlineLevel="0" collapsed="false">
      <c r="A112" s="5" t="s">
        <v>7</v>
      </c>
      <c r="B112" s="6" t="n">
        <v>237</v>
      </c>
      <c r="C112" s="7" t="n">
        <f aca="false">B112/2794</f>
        <v>0.0848246241947029</v>
      </c>
      <c r="D112" s="6" t="n">
        <v>1</v>
      </c>
    </row>
    <row r="113" customFormat="false" ht="18.75" hidden="false" customHeight="false" outlineLevel="0" collapsed="false">
      <c r="A113" s="5" t="s">
        <v>11</v>
      </c>
      <c r="B113" s="6" t="n">
        <v>34</v>
      </c>
      <c r="C113" s="7" t="n">
        <f aca="false">B113/2794</f>
        <v>0.0121689334287759</v>
      </c>
      <c r="D113" s="6" t="n">
        <v>0</v>
      </c>
    </row>
    <row r="114" customFormat="false" ht="18.75" hidden="false" customHeight="false" outlineLevel="0" collapsed="false">
      <c r="A114" s="5" t="s">
        <v>13</v>
      </c>
      <c r="B114" s="6" t="n">
        <v>554</v>
      </c>
      <c r="C114" s="7" t="n">
        <f aca="false">B114/2794</f>
        <v>0.198282032927702</v>
      </c>
      <c r="D114" s="6" t="n">
        <v>2</v>
      </c>
    </row>
    <row r="115" customFormat="false" ht="18.75" hidden="false" customHeight="false" outlineLevel="0" collapsed="false">
      <c r="A115" s="5" t="s">
        <v>10</v>
      </c>
      <c r="B115" s="6" t="n">
        <v>349</v>
      </c>
      <c r="C115" s="7" t="n">
        <f aca="false">B115/2794</f>
        <v>0.124910522548318</v>
      </c>
      <c r="D115" s="6" t="n">
        <v>1</v>
      </c>
    </row>
    <row r="116" customFormat="false" ht="18.75" hidden="false" customHeight="false" outlineLevel="0" collapsed="false">
      <c r="A116" s="5" t="s">
        <v>6</v>
      </c>
      <c r="B116" s="6" t="n">
        <v>123</v>
      </c>
      <c r="C116" s="7" t="n">
        <f aca="false">B116/2794</f>
        <v>0.0440229062276306</v>
      </c>
      <c r="D116" s="6" t="n">
        <v>0</v>
      </c>
    </row>
    <row r="119" customFormat="false" ht="13.8" hidden="false" customHeight="false" outlineLevel="0" collapsed="false">
      <c r="A119" s="2" t="s">
        <v>26</v>
      </c>
    </row>
    <row r="121" customFormat="false" ht="15" hidden="false" customHeight="false" outlineLevel="0" collapsed="false">
      <c r="A121" s="3" t="s">
        <v>2</v>
      </c>
      <c r="B121" s="4" t="s">
        <v>3</v>
      </c>
      <c r="C121" s="4" t="s">
        <v>4</v>
      </c>
      <c r="D121" s="4" t="s">
        <v>5</v>
      </c>
    </row>
    <row r="122" customFormat="false" ht="18.75" hidden="false" customHeight="false" outlineLevel="0" collapsed="false">
      <c r="A122" s="5" t="s">
        <v>13</v>
      </c>
      <c r="B122" s="6" t="n">
        <v>56</v>
      </c>
      <c r="C122" s="7" t="n">
        <f aca="false">B122/979</f>
        <v>0.0572012257405516</v>
      </c>
      <c r="D122" s="6" t="n">
        <v>0</v>
      </c>
    </row>
    <row r="123" customFormat="false" ht="18.75" hidden="false" customHeight="false" outlineLevel="0" collapsed="false">
      <c r="A123" s="5" t="s">
        <v>7</v>
      </c>
      <c r="B123" s="6" t="n">
        <v>131</v>
      </c>
      <c r="C123" s="7" t="n">
        <f aca="false">B123/979</f>
        <v>0.133810010214505</v>
      </c>
      <c r="D123" s="6" t="n">
        <v>1</v>
      </c>
    </row>
    <row r="124" customFormat="false" ht="18.75" hidden="false" customHeight="false" outlineLevel="0" collapsed="false">
      <c r="A124" s="5" t="s">
        <v>10</v>
      </c>
      <c r="B124" s="6" t="n">
        <v>329</v>
      </c>
      <c r="C124" s="7" t="n">
        <f aca="false">B124/979</f>
        <v>0.336057201225741</v>
      </c>
      <c r="D124" s="6" t="n">
        <v>2</v>
      </c>
    </row>
    <row r="125" customFormat="false" ht="18.75" hidden="false" customHeight="false" outlineLevel="0" collapsed="false">
      <c r="A125" s="5" t="s">
        <v>14</v>
      </c>
      <c r="B125" s="6" t="n">
        <v>463</v>
      </c>
      <c r="C125" s="7" t="n">
        <f aca="false">B125/979</f>
        <v>0.472931562819203</v>
      </c>
      <c r="D125" s="6" t="n">
        <v>4</v>
      </c>
    </row>
    <row r="128" customFormat="false" ht="15" hidden="false" customHeight="false" outlineLevel="0" collapsed="false">
      <c r="A128" s="2" t="s">
        <v>27</v>
      </c>
    </row>
    <row r="130" customFormat="false" ht="15" hidden="false" customHeight="false" outlineLevel="0" collapsed="false">
      <c r="A130" s="3" t="s">
        <v>2</v>
      </c>
      <c r="B130" s="4" t="s">
        <v>3</v>
      </c>
      <c r="C130" s="4" t="s">
        <v>4</v>
      </c>
      <c r="D130" s="4" t="s">
        <v>5</v>
      </c>
    </row>
    <row r="131" customFormat="false" ht="18.75" hidden="false" customHeight="false" outlineLevel="0" collapsed="false">
      <c r="A131" s="5" t="s">
        <v>10</v>
      </c>
      <c r="B131" s="6" t="n">
        <v>7</v>
      </c>
      <c r="C131" s="7" t="n">
        <f aca="false">B131/15</f>
        <v>0.466666666666667</v>
      </c>
      <c r="D131" s="6" t="n">
        <v>1</v>
      </c>
    </row>
    <row r="132" customFormat="false" ht="18.75" hidden="false" customHeight="false" outlineLevel="0" collapsed="false">
      <c r="A132" s="5" t="s">
        <v>14</v>
      </c>
      <c r="B132" s="6" t="n">
        <v>8</v>
      </c>
      <c r="C132" s="7" t="n">
        <f aca="false">B132/15</f>
        <v>0.533333333333333</v>
      </c>
      <c r="D132" s="6" t="n">
        <v>1</v>
      </c>
    </row>
    <row r="135" customFormat="false" ht="15" hidden="false" customHeight="false" outlineLevel="0" collapsed="false">
      <c r="A135" s="2" t="s">
        <v>28</v>
      </c>
    </row>
    <row r="137" customFormat="false" ht="15" hidden="false" customHeight="false" outlineLevel="0" collapsed="false">
      <c r="A137" s="3" t="s">
        <v>2</v>
      </c>
      <c r="B137" s="4" t="s">
        <v>3</v>
      </c>
      <c r="C137" s="4" t="s">
        <v>4</v>
      </c>
      <c r="D137" s="4" t="s">
        <v>5</v>
      </c>
    </row>
    <row r="138" customFormat="false" ht="15" hidden="false" customHeight="false" outlineLevel="0" collapsed="false">
      <c r="A138" s="10" t="s">
        <v>29</v>
      </c>
      <c r="B138" s="10"/>
      <c r="C138" s="10"/>
      <c r="D138" s="10"/>
    </row>
    <row r="139" customFormat="false" ht="15" hidden="false" customHeight="false" outlineLevel="0" collapsed="false">
      <c r="A139" s="10"/>
      <c r="B139" s="10"/>
      <c r="C139" s="10"/>
      <c r="D139" s="10"/>
    </row>
    <row r="140" customFormat="false" ht="15" hidden="false" customHeight="true" outlineLevel="0" collapsed="false"/>
    <row r="142" customFormat="false" ht="15" hidden="false" customHeight="false" outlineLevel="0" collapsed="false">
      <c r="A142" s="2" t="s">
        <v>30</v>
      </c>
    </row>
    <row r="144" customFormat="false" ht="15" hidden="false" customHeight="false" outlineLevel="0" collapsed="false">
      <c r="A144" s="3" t="s">
        <v>2</v>
      </c>
      <c r="B144" s="4" t="s">
        <v>3</v>
      </c>
      <c r="C144" s="4" t="s">
        <v>4</v>
      </c>
      <c r="D144" s="4" t="s">
        <v>5</v>
      </c>
    </row>
    <row r="145" customFormat="false" ht="18.75" hidden="false" customHeight="false" outlineLevel="0" collapsed="false">
      <c r="A145" s="5" t="s">
        <v>31</v>
      </c>
      <c r="B145" s="6" t="n">
        <v>0</v>
      </c>
      <c r="C145" s="7" t="n">
        <f aca="false">B145/349</f>
        <v>0</v>
      </c>
      <c r="D145" s="6" t="n">
        <v>0</v>
      </c>
    </row>
    <row r="146" customFormat="false" ht="18.75" hidden="false" customHeight="false" outlineLevel="0" collapsed="false">
      <c r="A146" s="5" t="s">
        <v>32</v>
      </c>
      <c r="B146" s="6" t="n">
        <v>0</v>
      </c>
      <c r="C146" s="7" t="n">
        <f aca="false">B146/349</f>
        <v>0</v>
      </c>
      <c r="D146" s="6" t="n">
        <v>0</v>
      </c>
    </row>
    <row r="147" customFormat="false" ht="18.75" hidden="false" customHeight="false" outlineLevel="0" collapsed="false">
      <c r="A147" s="5" t="s">
        <v>12</v>
      </c>
      <c r="B147" s="6" t="n">
        <v>4</v>
      </c>
      <c r="C147" s="7" t="n">
        <f aca="false">B147/349</f>
        <v>0.0114613180515759</v>
      </c>
      <c r="D147" s="6" t="n">
        <v>0</v>
      </c>
    </row>
    <row r="148" customFormat="false" ht="18.75" hidden="false" customHeight="false" outlineLevel="0" collapsed="false">
      <c r="A148" s="5" t="s">
        <v>7</v>
      </c>
      <c r="B148" s="6" t="n">
        <v>37</v>
      </c>
      <c r="C148" s="7" t="n">
        <f aca="false">B148/349</f>
        <v>0.106017191977077</v>
      </c>
      <c r="D148" s="6" t="n">
        <v>1</v>
      </c>
    </row>
    <row r="149" customFormat="false" ht="18.75" hidden="false" customHeight="false" outlineLevel="0" collapsed="false">
      <c r="A149" s="5" t="s">
        <v>11</v>
      </c>
      <c r="B149" s="6" t="n">
        <v>20</v>
      </c>
      <c r="C149" s="7" t="n">
        <f aca="false">B149/349</f>
        <v>0.0573065902578797</v>
      </c>
      <c r="D149" s="6" t="n">
        <v>0</v>
      </c>
    </row>
    <row r="150" customFormat="false" ht="18.75" hidden="false" customHeight="false" outlineLevel="0" collapsed="false">
      <c r="A150" s="5" t="s">
        <v>14</v>
      </c>
      <c r="B150" s="6" t="n">
        <v>69</v>
      </c>
      <c r="C150" s="7" t="n">
        <f aca="false">B150/349</f>
        <v>0.197707736389685</v>
      </c>
      <c r="D150" s="6" t="n">
        <v>1</v>
      </c>
    </row>
    <row r="151" customFormat="false" ht="18.75" hidden="false" customHeight="false" outlineLevel="0" collapsed="false">
      <c r="A151" s="5" t="s">
        <v>9</v>
      </c>
      <c r="B151" s="6" t="n">
        <v>25</v>
      </c>
      <c r="C151" s="7" t="n">
        <f aca="false">B151/349</f>
        <v>0.0716332378223496</v>
      </c>
      <c r="D151" s="6" t="n">
        <v>0</v>
      </c>
    </row>
    <row r="152" customFormat="false" ht="18.75" hidden="false" customHeight="false" outlineLevel="0" collapsed="false">
      <c r="A152" s="5" t="s">
        <v>10</v>
      </c>
      <c r="B152" s="6" t="n">
        <v>33</v>
      </c>
      <c r="C152" s="7" t="n">
        <f aca="false">B152/349</f>
        <v>0.0945558739255014</v>
      </c>
      <c r="D152" s="6" t="n">
        <v>0</v>
      </c>
    </row>
    <row r="153" customFormat="false" ht="18.75" hidden="false" customHeight="false" outlineLevel="0" collapsed="false">
      <c r="A153" s="5" t="s">
        <v>8</v>
      </c>
      <c r="B153" s="6" t="n">
        <v>22</v>
      </c>
      <c r="C153" s="7" t="n">
        <f aca="false">B153/349</f>
        <v>0.0630372492836676</v>
      </c>
      <c r="D153" s="6" t="n">
        <v>0</v>
      </c>
    </row>
    <row r="154" customFormat="false" ht="18.75" hidden="false" customHeight="false" outlineLevel="0" collapsed="false">
      <c r="A154" s="5" t="s">
        <v>33</v>
      </c>
      <c r="B154" s="6" t="n">
        <v>2</v>
      </c>
      <c r="C154" s="7" t="n">
        <f aca="false">B154/349</f>
        <v>0.00573065902578797</v>
      </c>
      <c r="D154" s="6" t="n">
        <v>0</v>
      </c>
    </row>
    <row r="155" customFormat="false" ht="18.75" hidden="false" customHeight="false" outlineLevel="0" collapsed="false">
      <c r="A155" s="5" t="s">
        <v>15</v>
      </c>
      <c r="B155" s="6" t="n">
        <v>1</v>
      </c>
      <c r="C155" s="7" t="n">
        <f aca="false">B155/349</f>
        <v>0.00286532951289398</v>
      </c>
      <c r="D155" s="6" t="n">
        <v>0</v>
      </c>
    </row>
    <row r="156" customFormat="false" ht="18.75" hidden="false" customHeight="false" outlineLevel="0" collapsed="false">
      <c r="A156" s="5" t="s">
        <v>13</v>
      </c>
      <c r="B156" s="6" t="n">
        <v>136</v>
      </c>
      <c r="C156" s="7" t="n">
        <f aca="false">B156/349</f>
        <v>0.389684813753582</v>
      </c>
      <c r="D156" s="6" t="n">
        <v>3</v>
      </c>
    </row>
    <row r="159" customFormat="false" ht="15" hidden="false" customHeight="false" outlineLevel="0" collapsed="false">
      <c r="A159" s="2" t="s">
        <v>34</v>
      </c>
    </row>
    <row r="161" customFormat="false" ht="15" hidden="false" customHeight="false" outlineLevel="0" collapsed="false">
      <c r="A161" s="3" t="s">
        <v>2</v>
      </c>
      <c r="B161" s="4" t="s">
        <v>3</v>
      </c>
      <c r="C161" s="4" t="s">
        <v>4</v>
      </c>
      <c r="D161" s="4" t="s">
        <v>5</v>
      </c>
    </row>
    <row r="162" customFormat="false" ht="18.75" hidden="false" customHeight="false" outlineLevel="0" collapsed="false">
      <c r="A162" s="5" t="s">
        <v>10</v>
      </c>
      <c r="B162" s="4" t="n">
        <v>84</v>
      </c>
      <c r="C162" s="7" t="n">
        <f aca="false">B162/849</f>
        <v>0.0989399293286219</v>
      </c>
      <c r="D162" s="4" t="n">
        <v>0</v>
      </c>
    </row>
    <row r="163" customFormat="false" ht="18.75" hidden="false" customHeight="false" outlineLevel="0" collapsed="false">
      <c r="A163" s="5" t="s">
        <v>7</v>
      </c>
      <c r="B163" s="4" t="n">
        <v>38</v>
      </c>
      <c r="C163" s="7" t="n">
        <f aca="false">B163/849</f>
        <v>0.0447585394581861</v>
      </c>
      <c r="D163" s="4" t="n">
        <v>0</v>
      </c>
    </row>
    <row r="164" customFormat="false" ht="18.75" hidden="false" customHeight="false" outlineLevel="0" collapsed="false">
      <c r="A164" s="5" t="s">
        <v>8</v>
      </c>
      <c r="B164" s="4" t="n">
        <v>36</v>
      </c>
      <c r="C164" s="7" t="n">
        <f aca="false">B164/849</f>
        <v>0.0424028268551237</v>
      </c>
      <c r="D164" s="4" t="n">
        <v>0</v>
      </c>
    </row>
    <row r="165" customFormat="false" ht="18.75" hidden="false" customHeight="false" outlineLevel="0" collapsed="false">
      <c r="A165" s="5" t="s">
        <v>14</v>
      </c>
      <c r="B165" s="4" t="n">
        <v>169</v>
      </c>
      <c r="C165" s="7" t="n">
        <f aca="false">B165/849</f>
        <v>0.199057714958775</v>
      </c>
      <c r="D165" s="4" t="n">
        <v>2</v>
      </c>
    </row>
    <row r="166" customFormat="false" ht="18.75" hidden="false" customHeight="false" outlineLevel="0" collapsed="false">
      <c r="A166" s="5" t="s">
        <v>32</v>
      </c>
      <c r="B166" s="4" t="n">
        <v>24</v>
      </c>
      <c r="C166" s="7" t="n">
        <f aca="false">B166/849</f>
        <v>0.0282685512367491</v>
      </c>
      <c r="D166" s="4" t="n">
        <v>0</v>
      </c>
    </row>
    <row r="167" customFormat="false" ht="18.75" hidden="false" customHeight="false" outlineLevel="0" collapsed="false">
      <c r="A167" s="5" t="s">
        <v>13</v>
      </c>
      <c r="B167" s="4" t="n">
        <v>210</v>
      </c>
      <c r="C167" s="7" t="n">
        <f aca="false">B167/849</f>
        <v>0.247349823321555</v>
      </c>
      <c r="D167" s="4" t="n">
        <v>2</v>
      </c>
    </row>
    <row r="168" customFormat="false" ht="18.75" hidden="false" customHeight="false" outlineLevel="0" collapsed="false">
      <c r="A168" s="5" t="s">
        <v>11</v>
      </c>
      <c r="B168" s="4" t="n">
        <v>121</v>
      </c>
      <c r="C168" s="7" t="n">
        <f aca="false">B168/849</f>
        <v>0.142520612485277</v>
      </c>
      <c r="D168" s="4" t="n">
        <v>1</v>
      </c>
    </row>
    <row r="169" customFormat="false" ht="18.75" hidden="false" customHeight="false" outlineLevel="0" collapsed="false">
      <c r="A169" s="5" t="s">
        <v>33</v>
      </c>
      <c r="B169" s="6" t="n">
        <v>2</v>
      </c>
      <c r="C169" s="7" t="n">
        <f aca="false">B169/849</f>
        <v>0.00235571260306243</v>
      </c>
      <c r="D169" s="6" t="n">
        <v>0</v>
      </c>
    </row>
    <row r="170" customFormat="false" ht="18.75" hidden="false" customHeight="false" outlineLevel="0" collapsed="false">
      <c r="A170" s="5" t="s">
        <v>9</v>
      </c>
      <c r="B170" s="6" t="n">
        <v>158</v>
      </c>
      <c r="C170" s="7" t="n">
        <f aca="false">B170/849</f>
        <v>0.186101295641932</v>
      </c>
      <c r="D170" s="6" t="n">
        <v>1</v>
      </c>
    </row>
    <row r="171" customFormat="false" ht="18.75" hidden="false" customHeight="false" outlineLevel="0" collapsed="false">
      <c r="A171" s="5" t="s">
        <v>31</v>
      </c>
      <c r="B171" s="6" t="n">
        <v>0</v>
      </c>
      <c r="C171" s="7" t="n">
        <f aca="false">B171/849</f>
        <v>0</v>
      </c>
      <c r="D171" s="6" t="n">
        <v>0</v>
      </c>
    </row>
    <row r="172" customFormat="false" ht="18.75" hidden="false" customHeight="false" outlineLevel="0" collapsed="false">
      <c r="A172" s="5" t="s">
        <v>15</v>
      </c>
      <c r="B172" s="6" t="n">
        <v>4</v>
      </c>
      <c r="C172" s="7" t="n">
        <f aca="false">B172/849</f>
        <v>0.00471142520612485</v>
      </c>
      <c r="D172" s="6" t="n">
        <v>0</v>
      </c>
    </row>
    <row r="173" customFormat="false" ht="18.75" hidden="false" customHeight="false" outlineLevel="0" collapsed="false">
      <c r="A173" s="5" t="s">
        <v>12</v>
      </c>
      <c r="B173" s="6" t="n">
        <v>3</v>
      </c>
      <c r="C173" s="7" t="n">
        <f aca="false">B173/849</f>
        <v>0.00353356890459364</v>
      </c>
      <c r="D173" s="6" t="n">
        <v>0</v>
      </c>
    </row>
    <row r="176" customFormat="false" ht="15" hidden="false" customHeight="false" outlineLevel="0" collapsed="false">
      <c r="A176" s="2" t="s">
        <v>35</v>
      </c>
    </row>
    <row r="178" customFormat="false" ht="15" hidden="false" customHeight="false" outlineLevel="0" collapsed="false">
      <c r="A178" s="3" t="s">
        <v>2</v>
      </c>
      <c r="B178" s="4" t="s">
        <v>3</v>
      </c>
      <c r="C178" s="4" t="s">
        <v>4</v>
      </c>
      <c r="D178" s="4" t="s">
        <v>5</v>
      </c>
    </row>
    <row r="179" customFormat="false" ht="18.75" hidden="false" customHeight="false" outlineLevel="0" collapsed="false">
      <c r="A179" s="5" t="s">
        <v>15</v>
      </c>
      <c r="B179" s="4" t="n">
        <v>2</v>
      </c>
      <c r="C179" s="7" t="n">
        <f aca="false">B179/92</f>
        <v>0.0217391304347826</v>
      </c>
      <c r="D179" s="4" t="n">
        <v>0</v>
      </c>
    </row>
    <row r="180" customFormat="false" ht="18.75" hidden="false" customHeight="false" outlineLevel="0" collapsed="false">
      <c r="A180" s="5" t="s">
        <v>9</v>
      </c>
      <c r="B180" s="4" t="n">
        <v>14</v>
      </c>
      <c r="C180" s="7" t="n">
        <f aca="false">B180/92</f>
        <v>0.152173913043478</v>
      </c>
      <c r="D180" s="4" t="n">
        <v>0</v>
      </c>
    </row>
    <row r="181" customFormat="false" ht="18.75" hidden="false" customHeight="false" outlineLevel="0" collapsed="false">
      <c r="A181" s="5" t="s">
        <v>11</v>
      </c>
      <c r="B181" s="4" t="n">
        <v>6</v>
      </c>
      <c r="C181" s="7" t="n">
        <f aca="false">B181/92</f>
        <v>0.0652173913043478</v>
      </c>
      <c r="D181" s="4" t="n">
        <v>0</v>
      </c>
    </row>
    <row r="182" customFormat="false" ht="18.75" hidden="false" customHeight="false" outlineLevel="0" collapsed="false">
      <c r="A182" s="5" t="s">
        <v>10</v>
      </c>
      <c r="B182" s="4" t="n">
        <v>23</v>
      </c>
      <c r="C182" s="7" t="n">
        <f aca="false">B182/92</f>
        <v>0.25</v>
      </c>
      <c r="D182" s="4" t="n">
        <v>1</v>
      </c>
    </row>
    <row r="183" customFormat="false" ht="18.75" hidden="false" customHeight="false" outlineLevel="0" collapsed="false">
      <c r="A183" s="5" t="s">
        <v>31</v>
      </c>
      <c r="B183" s="4" t="n">
        <v>0</v>
      </c>
      <c r="C183" s="7" t="n">
        <f aca="false">B183/92</f>
        <v>0</v>
      </c>
      <c r="D183" s="4" t="n">
        <v>0</v>
      </c>
    </row>
    <row r="184" customFormat="false" ht="18.75" hidden="false" customHeight="false" outlineLevel="0" collapsed="false">
      <c r="A184" s="5" t="s">
        <v>33</v>
      </c>
      <c r="B184" s="4" t="n">
        <v>1</v>
      </c>
      <c r="C184" s="7" t="n">
        <f aca="false">B184/92</f>
        <v>0.0108695652173913</v>
      </c>
      <c r="D184" s="4" t="n">
        <v>0</v>
      </c>
    </row>
    <row r="185" customFormat="false" ht="18.75" hidden="false" customHeight="false" outlineLevel="0" collapsed="false">
      <c r="A185" s="5" t="s">
        <v>32</v>
      </c>
      <c r="B185" s="4" t="n">
        <v>1</v>
      </c>
      <c r="C185" s="7" t="n">
        <f aca="false">B185/92</f>
        <v>0.0108695652173913</v>
      </c>
      <c r="D185" s="4" t="n">
        <v>0</v>
      </c>
    </row>
    <row r="186" customFormat="false" ht="18.75" hidden="false" customHeight="false" outlineLevel="0" collapsed="false">
      <c r="A186" s="5" t="s">
        <v>8</v>
      </c>
      <c r="B186" s="6" t="n">
        <v>3</v>
      </c>
      <c r="C186" s="7" t="n">
        <f aca="false">B186/92</f>
        <v>0.0326086956521739</v>
      </c>
      <c r="D186" s="6" t="n">
        <v>0</v>
      </c>
    </row>
    <row r="187" customFormat="false" ht="18.75" hidden="false" customHeight="false" outlineLevel="0" collapsed="false">
      <c r="A187" s="5" t="s">
        <v>14</v>
      </c>
      <c r="B187" s="6" t="n">
        <v>28</v>
      </c>
      <c r="C187" s="7" t="n">
        <f aca="false">B187/92</f>
        <v>0.304347826086957</v>
      </c>
      <c r="D187" s="6" t="n">
        <v>2</v>
      </c>
    </row>
    <row r="188" customFormat="false" ht="18.75" hidden="false" customHeight="false" outlineLevel="0" collapsed="false">
      <c r="A188" s="5" t="s">
        <v>13</v>
      </c>
      <c r="B188" s="6" t="n">
        <v>4</v>
      </c>
      <c r="C188" s="7" t="n">
        <f aca="false">B188/92</f>
        <v>0.0434782608695652</v>
      </c>
      <c r="D188" s="6" t="n">
        <v>0</v>
      </c>
    </row>
    <row r="189" customFormat="false" ht="18.75" hidden="false" customHeight="false" outlineLevel="0" collapsed="false">
      <c r="A189" s="5" t="s">
        <v>12</v>
      </c>
      <c r="B189" s="6" t="n">
        <v>0</v>
      </c>
      <c r="C189" s="7" t="n">
        <f aca="false">B189/92</f>
        <v>0</v>
      </c>
      <c r="D189" s="6" t="n">
        <v>0</v>
      </c>
    </row>
    <row r="190" customFormat="false" ht="18.75" hidden="false" customHeight="false" outlineLevel="0" collapsed="false">
      <c r="A190" s="5" t="s">
        <v>7</v>
      </c>
      <c r="B190" s="6" t="n">
        <v>10</v>
      </c>
      <c r="C190" s="7" t="n">
        <f aca="false">B190/92</f>
        <v>0.108695652173913</v>
      </c>
      <c r="D190" s="6" t="n">
        <v>0</v>
      </c>
    </row>
    <row r="193" customFormat="false" ht="15" hidden="false" customHeight="false" outlineLevel="0" collapsed="false">
      <c r="A193" s="2" t="s">
        <v>36</v>
      </c>
    </row>
    <row r="195" customFormat="false" ht="15" hidden="false" customHeight="false" outlineLevel="0" collapsed="false">
      <c r="A195" s="3" t="s">
        <v>2</v>
      </c>
      <c r="B195" s="4" t="s">
        <v>3</v>
      </c>
      <c r="C195" s="4" t="s">
        <v>4</v>
      </c>
      <c r="D195" s="4" t="s">
        <v>5</v>
      </c>
    </row>
    <row r="196" customFormat="false" ht="18.75" hidden="false" customHeight="false" outlineLevel="0" collapsed="false">
      <c r="A196" s="5" t="s">
        <v>37</v>
      </c>
      <c r="B196" s="6" t="n">
        <v>176</v>
      </c>
      <c r="C196" s="7" t="n">
        <f aca="false">B196/753</f>
        <v>0.233731739707835</v>
      </c>
      <c r="D196" s="6" t="n">
        <v>1</v>
      </c>
    </row>
    <row r="197" customFormat="false" ht="18.75" hidden="false" customHeight="false" outlineLevel="0" collapsed="false">
      <c r="A197" s="5" t="s">
        <v>13</v>
      </c>
      <c r="B197" s="6" t="n">
        <v>102</v>
      </c>
      <c r="C197" s="7" t="n">
        <f aca="false">B197/753</f>
        <v>0.135458167330677</v>
      </c>
      <c r="D197" s="6" t="n">
        <v>1</v>
      </c>
    </row>
    <row r="198" customFormat="false" ht="18.75" hidden="false" customHeight="false" outlineLevel="0" collapsed="false">
      <c r="A198" s="5" t="s">
        <v>9</v>
      </c>
      <c r="B198" s="6" t="n">
        <v>41</v>
      </c>
      <c r="C198" s="7" t="n">
        <f aca="false">B198/753</f>
        <v>0.0544488711819389</v>
      </c>
      <c r="D198" s="6" t="n">
        <v>0</v>
      </c>
    </row>
    <row r="199" customFormat="false" ht="18.75" hidden="false" customHeight="false" outlineLevel="0" collapsed="false">
      <c r="A199" s="5" t="s">
        <v>33</v>
      </c>
      <c r="B199" s="6" t="n">
        <v>140</v>
      </c>
      <c r="C199" s="7" t="n">
        <f aca="false">B199/753</f>
        <v>0.185922974767596</v>
      </c>
      <c r="D199" s="6" t="n">
        <v>1</v>
      </c>
    </row>
    <row r="200" customFormat="false" ht="18.75" hidden="false" customHeight="false" outlineLevel="0" collapsed="false">
      <c r="A200" s="5" t="s">
        <v>38</v>
      </c>
      <c r="B200" s="6" t="n">
        <v>294</v>
      </c>
      <c r="C200" s="7" t="n">
        <f aca="false">B200/753</f>
        <v>0.390438247011952</v>
      </c>
      <c r="D200" s="6" t="n">
        <v>2</v>
      </c>
    </row>
    <row r="203" customFormat="false" ht="15" hidden="false" customHeight="false" outlineLevel="0" collapsed="false">
      <c r="A203" s="2" t="s">
        <v>39</v>
      </c>
    </row>
    <row r="205" customFormat="false" ht="15" hidden="false" customHeight="false" outlineLevel="0" collapsed="false">
      <c r="A205" s="3" t="s">
        <v>2</v>
      </c>
      <c r="B205" s="4" t="s">
        <v>3</v>
      </c>
      <c r="C205" s="4" t="s">
        <v>4</v>
      </c>
      <c r="D205" s="4" t="s">
        <v>5</v>
      </c>
    </row>
    <row r="206" customFormat="false" ht="18.75" hidden="false" customHeight="false" outlineLevel="0" collapsed="false">
      <c r="A206" s="5" t="s">
        <v>9</v>
      </c>
      <c r="B206" s="6" t="n">
        <v>10</v>
      </c>
      <c r="C206" s="7" t="n">
        <f aca="false">B206/264</f>
        <v>0.0378787878787879</v>
      </c>
      <c r="D206" s="6" t="n">
        <v>0</v>
      </c>
    </row>
    <row r="207" customFormat="false" ht="18.75" hidden="false" customHeight="false" outlineLevel="0" collapsed="false">
      <c r="A207" s="5" t="s">
        <v>33</v>
      </c>
      <c r="B207" s="6" t="n">
        <v>37</v>
      </c>
      <c r="C207" s="7" t="n">
        <f aca="false">B207/264</f>
        <v>0.140151515151515</v>
      </c>
      <c r="D207" s="6" t="n">
        <v>0</v>
      </c>
    </row>
    <row r="208" customFormat="false" ht="18.75" hidden="false" customHeight="false" outlineLevel="0" collapsed="false">
      <c r="A208" s="5" t="s">
        <v>37</v>
      </c>
      <c r="B208" s="6" t="n">
        <v>144</v>
      </c>
      <c r="C208" s="7" t="n">
        <f aca="false">B208/264</f>
        <v>0.545454545454545</v>
      </c>
      <c r="D208" s="6" t="n">
        <v>2</v>
      </c>
    </row>
    <row r="209" customFormat="false" ht="18.75" hidden="false" customHeight="false" outlineLevel="0" collapsed="false">
      <c r="A209" s="5" t="s">
        <v>40</v>
      </c>
      <c r="B209" s="6" t="n">
        <v>73</v>
      </c>
      <c r="C209" s="7" t="n">
        <f aca="false">B209/264</f>
        <v>0.276515151515152</v>
      </c>
      <c r="D209" s="6" t="n">
        <v>1</v>
      </c>
    </row>
  </sheetData>
  <mergeCells count="2">
    <mergeCell ref="B1:D1"/>
    <mergeCell ref="A138:D139"/>
  </mergeCells>
  <conditionalFormatting sqref="A22:A28">
    <cfRule type="cellIs" priority="2" operator="equal" aboveAverage="0" equalAverage="0" bottom="0" percent="0" rank="0" text="" dxfId="0">
      <formula>0</formula>
    </cfRule>
  </conditionalFormatting>
  <conditionalFormatting sqref="A34:A36">
    <cfRule type="cellIs" priority="3" operator="equal" aboveAverage="0" equalAverage="0" bottom="0" percent="0" rank="0" text="" dxfId="1">
      <formula>0</formula>
    </cfRule>
  </conditionalFormatting>
  <conditionalFormatting sqref="A42:A44">
    <cfRule type="cellIs" priority="4" operator="equal" aboveAverage="0" equalAverage="0" bottom="0" percent="0" rank="0" text="" dxfId="2">
      <formula>0</formula>
    </cfRule>
  </conditionalFormatting>
  <conditionalFormatting sqref="A50:A55">
    <cfRule type="cellIs" priority="5" operator="equal" aboveAverage="0" equalAverage="0" bottom="0" percent="0" rank="0" text="" dxfId="3">
      <formula>0</formula>
    </cfRule>
  </conditionalFormatting>
  <conditionalFormatting sqref="A71:A74">
    <cfRule type="cellIs" priority="6" operator="equal" aboveAverage="0" equalAverage="0" bottom="0" percent="0" rank="0" text="" dxfId="4">
      <formula>0</formula>
    </cfRule>
  </conditionalFormatting>
  <conditionalFormatting sqref="A80:A84">
    <cfRule type="cellIs" priority="7" operator="equal" aboveAverage="0" equalAverage="0" bottom="0" percent="0" rank="0" text="" dxfId="5">
      <formula>0</formula>
    </cfRule>
  </conditionalFormatting>
  <conditionalFormatting sqref="A90:A95">
    <cfRule type="cellIs" priority="8" operator="equal" aboveAverage="0" equalAverage="0" bottom="0" percent="0" rank="0" text="" dxfId="6">
      <formula>0</formula>
    </cfRule>
  </conditionalFormatting>
  <conditionalFormatting sqref="A102:A105">
    <cfRule type="cellIs" priority="9" operator="equal" aboveAverage="0" equalAverage="0" bottom="0" percent="0" rank="0" text="" dxfId="7">
      <formula>0</formula>
    </cfRule>
  </conditionalFormatting>
  <conditionalFormatting sqref="A111:A116">
    <cfRule type="cellIs" priority="10" operator="equal" aboveAverage="0" equalAverage="0" bottom="0" percent="0" rank="0" text="" dxfId="8">
      <formula>0</formula>
    </cfRule>
  </conditionalFormatting>
  <conditionalFormatting sqref="A122:A125">
    <cfRule type="cellIs" priority="11" operator="equal" aboveAverage="0" equalAverage="0" bottom="0" percent="0" rank="0" text="" dxfId="9">
      <formula>0</formula>
    </cfRule>
  </conditionalFormatting>
  <conditionalFormatting sqref="A131:A132">
    <cfRule type="cellIs" priority="12" operator="equal" aboveAverage="0" equalAverage="0" bottom="0" percent="0" rank="0" text="" dxfId="10">
      <formula>0</formula>
    </cfRule>
  </conditionalFormatting>
  <conditionalFormatting sqref="A145:A156">
    <cfRule type="cellIs" priority="13" operator="equal" aboveAverage="0" equalAverage="0" bottom="0" percent="0" rank="0" text="" dxfId="11">
      <formula>0</formula>
    </cfRule>
  </conditionalFormatting>
  <conditionalFormatting sqref="A169:A173">
    <cfRule type="cellIs" priority="14" operator="equal" aboveAverage="0" equalAverage="0" bottom="0" percent="0" rank="0" text="" dxfId="12">
      <formula>0</formula>
    </cfRule>
  </conditionalFormatting>
  <conditionalFormatting sqref="A186:A190">
    <cfRule type="cellIs" priority="15" operator="equal" aboveAverage="0" equalAverage="0" bottom="0" percent="0" rank="0" text="" dxfId="13">
      <formula>0</formula>
    </cfRule>
  </conditionalFormatting>
  <conditionalFormatting sqref="A196:A200">
    <cfRule type="cellIs" priority="16" operator="equal" aboveAverage="0" equalAverage="0" bottom="0" percent="0" rank="0" text="" dxfId="14">
      <formula>0</formula>
    </cfRule>
  </conditionalFormatting>
  <conditionalFormatting sqref="A206:A209">
    <cfRule type="cellIs" priority="17" operator="equal" aboveAverage="0" equalAverage="0" bottom="0" percent="0" rank="0" text="" dxfId="15">
      <formula>0</formula>
    </cfRule>
  </conditionalFormatting>
  <conditionalFormatting sqref="A61:A65">
    <cfRule type="cellIs" priority="18" operator="equal" aboveAverage="0" equalAverage="0" bottom="0" percent="0" rank="0" text="" dxfId="16">
      <formula>0</formula>
    </cfRule>
  </conditionalFormatting>
  <conditionalFormatting sqref="A162:A168">
    <cfRule type="cellIs" priority="19" operator="equal" aboveAverage="0" equalAverage="0" bottom="0" percent="0" rank="0" text="" dxfId="17">
      <formula>0</formula>
    </cfRule>
  </conditionalFormatting>
  <conditionalFormatting sqref="A179:A185">
    <cfRule type="cellIs" priority="20" operator="equal" aboveAverage="0" equalAverage="0" bottom="0" percent="0" rank="0" text="" dxfId="18">
      <formula>0</formula>
    </cfRule>
  </conditionalFormatting>
  <conditionalFormatting sqref="A138">
    <cfRule type="cellIs" priority="21" operator="equal" aboveAverage="0" equalAverage="0" bottom="0" percent="0" rank="0" text="" dxfId="19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/ &amp;N</oddFooter>
  </headerFooter>
  <rowBreaks count="3" manualBreakCount="3">
    <brk id="45" man="true" max="16383" min="0"/>
    <brk id="141" man="true" max="16383" min="0"/>
    <brk id="19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LibreOffice/7.4.2.3$Windows_X86_64 LibreOffice_project/382eef1f22670f7f4118c8c2dd222ec7ad009daf</Application>
  <AppVersion>15.0000</AppVersion>
  <Company>Recotrat de Nancy-Metz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2022-12-09T13:23:21Z</dcterms:created>
  <dc:creator>gfeipel</dc:creator>
  <dc:description/>
  <dc:language>fr-FR</dc:language>
  <cp:lastModifiedBy/>
  <cp:lastPrinted>2022-12-09T14:28:45Z</cp:lastPrinted>
  <dcterms:modified xsi:type="dcterms:W3CDTF">2022-12-09T15:33:19Z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